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Илюша\Лаба\Предсказание АМП\Вариант 2\For article\"/>
    </mc:Choice>
  </mc:AlternateContent>
  <bookViews>
    <workbookView xWindow="0" yWindow="0" windowWidth="20490" windowHeight="7620" activeTab="1"/>
  </bookViews>
  <sheets>
    <sheet name="Antimicrobial" sheetId="3" r:id="rId1"/>
    <sheet name="Hemolytic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3" l="1"/>
  <c r="K12" i="3"/>
  <c r="J12" i="3"/>
  <c r="I12" i="3"/>
  <c r="H12" i="3"/>
  <c r="G12" i="3"/>
  <c r="F12" i="3"/>
  <c r="E12" i="3"/>
  <c r="D12" i="3"/>
  <c r="C12" i="3"/>
  <c r="B12" i="3"/>
  <c r="L11" i="3"/>
  <c r="K11" i="3"/>
  <c r="J11" i="3"/>
  <c r="I11" i="3"/>
  <c r="H11" i="3"/>
  <c r="G11" i="3"/>
  <c r="F11" i="3"/>
  <c r="E11" i="3"/>
  <c r="D11" i="3"/>
  <c r="C11" i="3"/>
  <c r="B11" i="3"/>
  <c r="L10" i="3"/>
  <c r="K10" i="3"/>
  <c r="J10" i="3"/>
  <c r="I10" i="3"/>
  <c r="H10" i="3"/>
  <c r="G10" i="3"/>
  <c r="F10" i="3"/>
  <c r="E10" i="3"/>
  <c r="D10" i="3"/>
  <c r="C10" i="3"/>
  <c r="B10" i="3"/>
  <c r="L9" i="3"/>
  <c r="K9" i="3"/>
  <c r="J9" i="3"/>
  <c r="I9" i="3"/>
  <c r="H9" i="3"/>
  <c r="G9" i="3"/>
  <c r="F9" i="3"/>
  <c r="E9" i="3"/>
  <c r="D9" i="3"/>
  <c r="C9" i="3"/>
  <c r="B9" i="3"/>
  <c r="L8" i="3"/>
  <c r="K8" i="3"/>
  <c r="J8" i="3"/>
  <c r="I8" i="3"/>
  <c r="H8" i="3"/>
  <c r="G8" i="3"/>
  <c r="F8" i="3"/>
  <c r="E8" i="3"/>
  <c r="D8" i="3"/>
  <c r="C8" i="3"/>
  <c r="B8" i="3"/>
  <c r="L6" i="3"/>
  <c r="L7" i="3" s="1"/>
  <c r="K6" i="3"/>
  <c r="K7" i="3" s="1"/>
  <c r="J6" i="3"/>
  <c r="J7" i="3" s="1"/>
  <c r="I6" i="3"/>
  <c r="I7" i="3" s="1"/>
  <c r="H6" i="3"/>
  <c r="H7" i="3" s="1"/>
  <c r="G6" i="3"/>
  <c r="G7" i="3" s="1"/>
  <c r="F6" i="3"/>
  <c r="F7" i="3" s="1"/>
  <c r="E6" i="3"/>
  <c r="E7" i="3" s="1"/>
  <c r="D6" i="3"/>
  <c r="D7" i="3" s="1"/>
  <c r="C6" i="3"/>
  <c r="C7" i="3" s="1"/>
  <c r="B6" i="3"/>
  <c r="B7" i="3" s="1"/>
  <c r="C6" i="1" l="1"/>
  <c r="C7" i="1" s="1"/>
  <c r="D6" i="1"/>
  <c r="D7" i="1" s="1"/>
  <c r="E6" i="1"/>
  <c r="F6" i="1"/>
  <c r="F7" i="1" s="1"/>
  <c r="G6" i="1"/>
  <c r="G7" i="1" s="1"/>
  <c r="H6" i="1"/>
  <c r="H7" i="1" s="1"/>
  <c r="I6" i="1"/>
  <c r="I7" i="1" s="1"/>
  <c r="J6" i="1"/>
  <c r="J7" i="1" s="1"/>
  <c r="K6" i="1"/>
  <c r="L6" i="1"/>
  <c r="L7" i="1" s="1"/>
  <c r="B6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K7" i="1"/>
  <c r="E7" i="1"/>
  <c r="B7" i="1"/>
</calcChain>
</file>

<file path=xl/sharedStrings.xml><?xml version="1.0" encoding="utf-8"?>
<sst xmlns="http://schemas.openxmlformats.org/spreadsheetml/2006/main" count="22" uniqueCount="11">
  <si>
    <t>TP</t>
  </si>
  <si>
    <t>TN</t>
  </si>
  <si>
    <t>FP</t>
  </si>
  <si>
    <t>FN</t>
  </si>
  <si>
    <t>Total</t>
  </si>
  <si>
    <t>Accuracy</t>
  </si>
  <si>
    <t>Sensitivity</t>
  </si>
  <si>
    <t>Specificity</t>
  </si>
  <si>
    <t>Precision</t>
  </si>
  <si>
    <t>F-measure</t>
  </si>
  <si>
    <t>MCC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</si>
</sst>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2" borderId="1" xfId="0" applyFont="1" applyFill="1" applyBorder="1"/>
    <xf numFmtId="0" fontId="1" fillId="0" borderId="1" xfId="0" applyFont="1" applyFill="1" applyBorder="1"/>
    <xf numFmtId="0" fontId="0" fillId="3" borderId="1" xfId="0" applyFill="1" applyBorder="1"/>
    <xf numFmtId="0" fontId="0" fillId="2" borderId="1" xfId="0" applyFill="1" applyBorder="1"/>
    <xf numFmtId="0" fontId="0" fillId="4" borderId="1" xfId="0" applyFill="1" applyBorder="1"/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G12" sqref="G12"/>
    </sheetView>
  </sheetViews>
  <sheetFormatPr defaultRowHeight="15" x14ac:dyDescent="0.25"/>
  <cols>
    <col min="1" max="1" width="11.140625" customWidth="1"/>
  </cols>
  <sheetData>
    <row r="1" spans="1:12" x14ac:dyDescent="0.25">
      <c r="A1" s="1"/>
      <c r="B1" s="2">
        <v>0.35</v>
      </c>
      <c r="C1" s="4">
        <v>0.4</v>
      </c>
      <c r="D1" s="4">
        <v>0.45</v>
      </c>
      <c r="E1" s="4">
        <v>0.5</v>
      </c>
      <c r="F1" s="4">
        <v>0.55000000000000004</v>
      </c>
      <c r="G1" s="3">
        <v>0.6</v>
      </c>
      <c r="H1" s="2">
        <v>0.65</v>
      </c>
      <c r="I1" s="2">
        <v>0.7</v>
      </c>
      <c r="J1" s="2">
        <v>0.75</v>
      </c>
      <c r="K1" s="2">
        <v>0.8</v>
      </c>
      <c r="L1" s="2">
        <v>0.85</v>
      </c>
    </row>
    <row r="2" spans="1:12" x14ac:dyDescent="0.25">
      <c r="A2" s="2" t="s">
        <v>0</v>
      </c>
      <c r="B2" s="5">
        <v>190</v>
      </c>
      <c r="C2" s="5">
        <v>206</v>
      </c>
      <c r="D2" s="5">
        <v>218</v>
      </c>
      <c r="E2" s="5">
        <v>222</v>
      </c>
      <c r="F2" s="5">
        <v>232</v>
      </c>
      <c r="G2" s="6">
        <v>242</v>
      </c>
      <c r="H2" s="5">
        <v>248</v>
      </c>
      <c r="I2" s="5">
        <v>251</v>
      </c>
      <c r="J2" s="5">
        <v>255</v>
      </c>
      <c r="K2" s="5">
        <v>256</v>
      </c>
      <c r="L2" s="5">
        <v>259</v>
      </c>
    </row>
    <row r="3" spans="1:12" x14ac:dyDescent="0.25">
      <c r="A3" s="2" t="s">
        <v>1</v>
      </c>
      <c r="B3" s="5">
        <v>243</v>
      </c>
      <c r="C3" s="5">
        <v>240</v>
      </c>
      <c r="D3" s="5">
        <v>233</v>
      </c>
      <c r="E3" s="5">
        <v>229</v>
      </c>
      <c r="F3" s="5">
        <v>222</v>
      </c>
      <c r="G3" s="6">
        <v>215</v>
      </c>
      <c r="H3" s="5">
        <v>209</v>
      </c>
      <c r="I3" s="5">
        <v>197</v>
      </c>
      <c r="J3" s="5">
        <v>184</v>
      </c>
      <c r="K3" s="5">
        <v>164</v>
      </c>
      <c r="L3" s="5">
        <v>145</v>
      </c>
    </row>
    <row r="4" spans="1:12" x14ac:dyDescent="0.25">
      <c r="A4" s="2" t="s">
        <v>2</v>
      </c>
      <c r="B4" s="5">
        <v>77</v>
      </c>
      <c r="C4" s="5">
        <v>61</v>
      </c>
      <c r="D4" s="5">
        <v>49</v>
      </c>
      <c r="E4" s="5">
        <v>45</v>
      </c>
      <c r="F4" s="5">
        <v>35</v>
      </c>
      <c r="G4" s="6">
        <v>25</v>
      </c>
      <c r="H4" s="5">
        <v>19</v>
      </c>
      <c r="I4" s="5">
        <v>16</v>
      </c>
      <c r="J4" s="5">
        <v>12</v>
      </c>
      <c r="K4" s="5">
        <v>11</v>
      </c>
      <c r="L4" s="5">
        <v>8</v>
      </c>
    </row>
    <row r="5" spans="1:12" x14ac:dyDescent="0.25">
      <c r="A5" s="2" t="s">
        <v>3</v>
      </c>
      <c r="B5" s="5">
        <v>24</v>
      </c>
      <c r="C5" s="5">
        <v>27</v>
      </c>
      <c r="D5" s="5">
        <v>34</v>
      </c>
      <c r="E5" s="5">
        <v>38</v>
      </c>
      <c r="F5" s="5">
        <v>45</v>
      </c>
      <c r="G5" s="6">
        <v>52</v>
      </c>
      <c r="H5" s="5">
        <v>58</v>
      </c>
      <c r="I5" s="5">
        <v>70</v>
      </c>
      <c r="J5" s="5">
        <v>83</v>
      </c>
      <c r="K5" s="5">
        <v>103</v>
      </c>
      <c r="L5" s="5">
        <v>122</v>
      </c>
    </row>
    <row r="6" spans="1:12" x14ac:dyDescent="0.25">
      <c r="A6" s="2" t="s">
        <v>4</v>
      </c>
      <c r="B6" s="7">
        <f>B2+B3+B4+B5</f>
        <v>534</v>
      </c>
      <c r="C6" s="7">
        <f t="shared" ref="C6:L6" si="0">C2+C3+C4+C5</f>
        <v>534</v>
      </c>
      <c r="D6" s="7">
        <f t="shared" si="0"/>
        <v>534</v>
      </c>
      <c r="E6" s="7">
        <f t="shared" si="0"/>
        <v>534</v>
      </c>
      <c r="F6" s="7">
        <f t="shared" si="0"/>
        <v>534</v>
      </c>
      <c r="G6" s="6">
        <f t="shared" si="0"/>
        <v>534</v>
      </c>
      <c r="H6" s="7">
        <f t="shared" si="0"/>
        <v>534</v>
      </c>
      <c r="I6" s="7">
        <f t="shared" si="0"/>
        <v>534</v>
      </c>
      <c r="J6" s="7">
        <f t="shared" si="0"/>
        <v>534</v>
      </c>
      <c r="K6" s="7">
        <f t="shared" si="0"/>
        <v>534</v>
      </c>
      <c r="L6" s="7">
        <f t="shared" si="0"/>
        <v>534</v>
      </c>
    </row>
    <row r="7" spans="1:12" x14ac:dyDescent="0.25">
      <c r="A7" s="2" t="s">
        <v>5</v>
      </c>
      <c r="B7" s="1">
        <f>(B2+B3)/B6</f>
        <v>0.81086142322097376</v>
      </c>
      <c r="C7" s="8">
        <f t="shared" ref="C7:L7" si="1">(C2+C3)/C6</f>
        <v>0.83520599250936334</v>
      </c>
      <c r="D7" s="8">
        <f t="shared" si="1"/>
        <v>0.84456928838951306</v>
      </c>
      <c r="E7" s="8">
        <f t="shared" si="1"/>
        <v>0.84456928838951306</v>
      </c>
      <c r="F7" s="8">
        <f t="shared" si="1"/>
        <v>0.85018726591760296</v>
      </c>
      <c r="G7" s="6">
        <f t="shared" si="1"/>
        <v>0.85580524344569286</v>
      </c>
      <c r="H7" s="1">
        <f t="shared" si="1"/>
        <v>0.85580524344569286</v>
      </c>
      <c r="I7" s="1">
        <f t="shared" si="1"/>
        <v>0.83895131086142327</v>
      </c>
      <c r="J7" s="1">
        <f t="shared" si="1"/>
        <v>0.82209737827715357</v>
      </c>
      <c r="K7" s="1">
        <f t="shared" si="1"/>
        <v>0.7865168539325843</v>
      </c>
      <c r="L7" s="1">
        <f t="shared" si="1"/>
        <v>0.75655430711610483</v>
      </c>
    </row>
    <row r="8" spans="1:12" x14ac:dyDescent="0.25">
      <c r="A8" s="2" t="s">
        <v>6</v>
      </c>
      <c r="B8" s="1">
        <f>B2/(B2+B5)</f>
        <v>0.88785046728971961</v>
      </c>
      <c r="C8" s="8">
        <f t="shared" ref="C8:L8" si="2">C2/(C2+C5)</f>
        <v>0.88412017167381973</v>
      </c>
      <c r="D8" s="8">
        <f t="shared" si="2"/>
        <v>0.86507936507936511</v>
      </c>
      <c r="E8" s="8">
        <f t="shared" si="2"/>
        <v>0.85384615384615381</v>
      </c>
      <c r="F8" s="8">
        <f t="shared" si="2"/>
        <v>0.83754512635379064</v>
      </c>
      <c r="G8" s="6">
        <f t="shared" si="2"/>
        <v>0.8231292517006803</v>
      </c>
      <c r="H8" s="1">
        <f t="shared" si="2"/>
        <v>0.81045751633986929</v>
      </c>
      <c r="I8" s="1">
        <f t="shared" si="2"/>
        <v>0.7819314641744548</v>
      </c>
      <c r="J8" s="1">
        <f t="shared" si="2"/>
        <v>0.75443786982248517</v>
      </c>
      <c r="K8" s="1">
        <f t="shared" si="2"/>
        <v>0.71309192200557103</v>
      </c>
      <c r="L8" s="1">
        <f t="shared" si="2"/>
        <v>0.67979002624671914</v>
      </c>
    </row>
    <row r="9" spans="1:12" x14ac:dyDescent="0.25">
      <c r="A9" s="2" t="s">
        <v>7</v>
      </c>
      <c r="B9" s="1">
        <f>B3/(B3+B4)</f>
        <v>0.75937500000000002</v>
      </c>
      <c r="C9" s="8">
        <f t="shared" ref="C9:L9" si="3">C3/(C3+C4)</f>
        <v>0.79734219269102991</v>
      </c>
      <c r="D9" s="8">
        <f t="shared" si="3"/>
        <v>0.82624113475177308</v>
      </c>
      <c r="E9" s="8">
        <f t="shared" si="3"/>
        <v>0.83576642335766427</v>
      </c>
      <c r="F9" s="8">
        <f t="shared" si="3"/>
        <v>0.86381322957198448</v>
      </c>
      <c r="G9" s="6">
        <f t="shared" si="3"/>
        <v>0.89583333333333337</v>
      </c>
      <c r="H9" s="1">
        <f t="shared" si="3"/>
        <v>0.91666666666666663</v>
      </c>
      <c r="I9" s="1">
        <f t="shared" si="3"/>
        <v>0.92488262910798125</v>
      </c>
      <c r="J9" s="1">
        <f t="shared" si="3"/>
        <v>0.93877551020408168</v>
      </c>
      <c r="K9" s="1">
        <f t="shared" si="3"/>
        <v>0.93714285714285717</v>
      </c>
      <c r="L9" s="1">
        <f t="shared" si="3"/>
        <v>0.94771241830065356</v>
      </c>
    </row>
    <row r="10" spans="1:12" x14ac:dyDescent="0.25">
      <c r="A10" s="2" t="s">
        <v>8</v>
      </c>
      <c r="B10" s="1">
        <f>B2/(B2+B4)</f>
        <v>0.71161048689138573</v>
      </c>
      <c r="C10" s="8">
        <f t="shared" ref="C10:L10" si="4">C2/(C2+C4)</f>
        <v>0.77153558052434457</v>
      </c>
      <c r="D10" s="8">
        <f t="shared" si="4"/>
        <v>0.81647940074906367</v>
      </c>
      <c r="E10" s="8">
        <f t="shared" si="4"/>
        <v>0.8314606741573034</v>
      </c>
      <c r="F10" s="8">
        <f t="shared" si="4"/>
        <v>0.86891385767790263</v>
      </c>
      <c r="G10" s="6">
        <f t="shared" si="4"/>
        <v>0.90636704119850187</v>
      </c>
      <c r="H10" s="1">
        <f t="shared" si="4"/>
        <v>0.92883895131086147</v>
      </c>
      <c r="I10" s="1">
        <f t="shared" si="4"/>
        <v>0.94007490636704116</v>
      </c>
      <c r="J10" s="1">
        <f t="shared" si="4"/>
        <v>0.9550561797752809</v>
      </c>
      <c r="K10" s="1">
        <f t="shared" si="4"/>
        <v>0.95880149812734083</v>
      </c>
      <c r="L10" s="1">
        <f t="shared" si="4"/>
        <v>0.97003745318352064</v>
      </c>
    </row>
    <row r="11" spans="1:12" x14ac:dyDescent="0.25">
      <c r="A11" s="2" t="s">
        <v>9</v>
      </c>
      <c r="B11" s="1">
        <f>2*B2/(2*B2+B4+B5)</f>
        <v>0.79002079002079006</v>
      </c>
      <c r="C11" s="8">
        <f t="shared" ref="C11:L11" si="5">2*C2/(2*C2+C4+C5)</f>
        <v>0.82399999999999995</v>
      </c>
      <c r="D11" s="8">
        <f t="shared" si="5"/>
        <v>0.84007707129094411</v>
      </c>
      <c r="E11" s="8">
        <f t="shared" si="5"/>
        <v>0.8425047438330171</v>
      </c>
      <c r="F11" s="8">
        <f t="shared" si="5"/>
        <v>0.8529411764705882</v>
      </c>
      <c r="G11" s="6">
        <f t="shared" si="5"/>
        <v>0.86274509803921573</v>
      </c>
      <c r="H11" s="1">
        <f t="shared" si="5"/>
        <v>0.86561954624781845</v>
      </c>
      <c r="I11" s="1">
        <f t="shared" si="5"/>
        <v>0.8537414965986394</v>
      </c>
      <c r="J11" s="1">
        <f t="shared" si="5"/>
        <v>0.84297520661157022</v>
      </c>
      <c r="K11" s="1">
        <f t="shared" si="5"/>
        <v>0.8178913738019169</v>
      </c>
      <c r="L11" s="1">
        <f t="shared" si="5"/>
        <v>0.79938271604938271</v>
      </c>
    </row>
    <row r="12" spans="1:12" x14ac:dyDescent="0.25">
      <c r="A12" s="2" t="s">
        <v>10</v>
      </c>
      <c r="B12" s="1">
        <f>(B2*B3-B4*B5)/SQRT((B2+B4)*(B2+B5)*(B3+B4)*(B3+B5))</f>
        <v>0.63434600953508335</v>
      </c>
      <c r="C12" s="8">
        <f t="shared" ref="C12:L12" si="6">(C2*C3-C4*C5)/SQRT((C2+C4)*(C2+C5)*(C3+C4)*(C3+C5))</f>
        <v>0.67591459254065045</v>
      </c>
      <c r="D12" s="8">
        <f>(D2*D3-D4*D5)/SQRT((D2+D4)*(D2+D5)*(D3+D4)*(D3+D5))</f>
        <v>0.69022867612972705</v>
      </c>
      <c r="E12" s="8">
        <f t="shared" si="6"/>
        <v>0.68937553625230674</v>
      </c>
      <c r="F12" s="8">
        <f t="shared" si="6"/>
        <v>0.70086627125310041</v>
      </c>
      <c r="G12" s="6">
        <f t="shared" si="6"/>
        <v>0.71527708979999061</v>
      </c>
      <c r="H12" s="1">
        <f t="shared" si="6"/>
        <v>0.71932551317173654</v>
      </c>
      <c r="I12" s="1">
        <f t="shared" si="6"/>
        <v>0.69220743054869038</v>
      </c>
      <c r="J12" s="1">
        <f t="shared" si="6"/>
        <v>0.66825476024223174</v>
      </c>
      <c r="K12" s="1">
        <f t="shared" si="6"/>
        <v>0.61041497891050545</v>
      </c>
      <c r="L12" s="1">
        <f t="shared" si="6"/>
        <v>0.56743009238938535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L6" sqref="L6"/>
    </sheetView>
  </sheetViews>
  <sheetFormatPr defaultRowHeight="15" x14ac:dyDescent="0.25"/>
  <cols>
    <col min="1" max="1" width="11" customWidth="1"/>
  </cols>
  <sheetData>
    <row r="1" spans="1:12" x14ac:dyDescent="0.25">
      <c r="A1" s="1"/>
      <c r="B1" s="2">
        <v>0.35</v>
      </c>
      <c r="C1" s="4">
        <v>0.4</v>
      </c>
      <c r="D1" s="4">
        <v>0.45</v>
      </c>
      <c r="E1" s="4">
        <v>0.5</v>
      </c>
      <c r="F1" s="3">
        <v>0.55000000000000004</v>
      </c>
      <c r="G1" s="2">
        <v>0.6</v>
      </c>
      <c r="H1" s="2">
        <v>0.65</v>
      </c>
      <c r="I1" s="2">
        <v>0.7</v>
      </c>
      <c r="J1" s="2">
        <v>0.75</v>
      </c>
      <c r="K1" s="2">
        <v>0.8</v>
      </c>
      <c r="L1" s="2">
        <v>0.85</v>
      </c>
    </row>
    <row r="2" spans="1:12" x14ac:dyDescent="0.25">
      <c r="A2" s="2" t="s">
        <v>0</v>
      </c>
      <c r="B2" s="5">
        <v>61</v>
      </c>
      <c r="C2" s="5">
        <v>63</v>
      </c>
      <c r="D2" s="5">
        <v>68</v>
      </c>
      <c r="E2" s="5">
        <v>69</v>
      </c>
      <c r="F2" s="6">
        <v>71</v>
      </c>
      <c r="G2" s="5">
        <v>72</v>
      </c>
      <c r="H2" s="5">
        <v>72</v>
      </c>
      <c r="I2" s="5">
        <v>72</v>
      </c>
      <c r="J2" s="5">
        <v>74</v>
      </c>
      <c r="K2" s="5">
        <v>74</v>
      </c>
      <c r="L2" s="5">
        <v>76</v>
      </c>
    </row>
    <row r="3" spans="1:12" x14ac:dyDescent="0.25">
      <c r="A3" s="2" t="s">
        <v>1</v>
      </c>
      <c r="B3" s="5">
        <v>72</v>
      </c>
      <c r="C3" s="5">
        <v>71</v>
      </c>
      <c r="D3" s="5">
        <v>67</v>
      </c>
      <c r="E3" s="5">
        <v>67</v>
      </c>
      <c r="F3" s="6">
        <v>67</v>
      </c>
      <c r="G3" s="5">
        <v>64</v>
      </c>
      <c r="H3" s="5">
        <v>63</v>
      </c>
      <c r="I3" s="5">
        <v>61</v>
      </c>
      <c r="J3" s="5">
        <v>57</v>
      </c>
      <c r="K3" s="5">
        <v>51</v>
      </c>
      <c r="L3" s="5">
        <v>48</v>
      </c>
    </row>
    <row r="4" spans="1:12" x14ac:dyDescent="0.25">
      <c r="A4" s="2" t="s">
        <v>2</v>
      </c>
      <c r="B4" s="5">
        <v>17</v>
      </c>
      <c r="C4" s="5">
        <v>15</v>
      </c>
      <c r="D4" s="5">
        <v>10</v>
      </c>
      <c r="E4" s="5">
        <v>9</v>
      </c>
      <c r="F4" s="6">
        <v>7</v>
      </c>
      <c r="G4" s="5">
        <v>6</v>
      </c>
      <c r="H4" s="5">
        <v>6</v>
      </c>
      <c r="I4" s="5">
        <v>6</v>
      </c>
      <c r="J4" s="5">
        <v>4</v>
      </c>
      <c r="K4" s="5">
        <v>4</v>
      </c>
      <c r="L4" s="5">
        <v>2</v>
      </c>
    </row>
    <row r="5" spans="1:12" x14ac:dyDescent="0.25">
      <c r="A5" s="2" t="s">
        <v>3</v>
      </c>
      <c r="B5" s="5">
        <v>6</v>
      </c>
      <c r="C5" s="5">
        <v>7</v>
      </c>
      <c r="D5" s="5">
        <v>11</v>
      </c>
      <c r="E5" s="5">
        <v>11</v>
      </c>
      <c r="F5" s="6">
        <v>11</v>
      </c>
      <c r="G5" s="5">
        <v>14</v>
      </c>
      <c r="H5" s="5">
        <v>15</v>
      </c>
      <c r="I5" s="5">
        <v>17</v>
      </c>
      <c r="J5" s="5">
        <v>21</v>
      </c>
      <c r="K5" s="5">
        <v>27</v>
      </c>
      <c r="L5" s="5">
        <v>30</v>
      </c>
    </row>
    <row r="6" spans="1:12" x14ac:dyDescent="0.25">
      <c r="A6" s="2" t="s">
        <v>4</v>
      </c>
      <c r="B6" s="7">
        <f>B2+B3+B4+B5</f>
        <v>156</v>
      </c>
      <c r="C6" s="7">
        <f t="shared" ref="C6:L6" si="0">C2+C3+C4+C5</f>
        <v>156</v>
      </c>
      <c r="D6" s="7">
        <f t="shared" si="0"/>
        <v>156</v>
      </c>
      <c r="E6" s="7">
        <f t="shared" si="0"/>
        <v>156</v>
      </c>
      <c r="F6" s="6">
        <f t="shared" si="0"/>
        <v>156</v>
      </c>
      <c r="G6" s="7">
        <f t="shared" si="0"/>
        <v>156</v>
      </c>
      <c r="H6" s="7">
        <f t="shared" si="0"/>
        <v>156</v>
      </c>
      <c r="I6" s="7">
        <f t="shared" si="0"/>
        <v>156</v>
      </c>
      <c r="J6" s="7">
        <f t="shared" si="0"/>
        <v>156</v>
      </c>
      <c r="K6" s="7">
        <f t="shared" si="0"/>
        <v>156</v>
      </c>
      <c r="L6" s="7">
        <f t="shared" si="0"/>
        <v>156</v>
      </c>
    </row>
    <row r="7" spans="1:12" x14ac:dyDescent="0.25">
      <c r="A7" s="2" t="s">
        <v>5</v>
      </c>
      <c r="B7" s="1">
        <f>(B2+B3)/B6</f>
        <v>0.85256410256410253</v>
      </c>
      <c r="C7" s="8">
        <f t="shared" ref="C7:L7" si="1">(C2+C3)/C6</f>
        <v>0.85897435897435892</v>
      </c>
      <c r="D7" s="8">
        <f t="shared" si="1"/>
        <v>0.86538461538461542</v>
      </c>
      <c r="E7" s="8">
        <f t="shared" si="1"/>
        <v>0.87179487179487181</v>
      </c>
      <c r="F7" s="6">
        <f t="shared" si="1"/>
        <v>0.88461538461538458</v>
      </c>
      <c r="G7" s="1">
        <f t="shared" si="1"/>
        <v>0.87179487179487181</v>
      </c>
      <c r="H7" s="1">
        <f t="shared" si="1"/>
        <v>0.86538461538461542</v>
      </c>
      <c r="I7" s="1">
        <f t="shared" si="1"/>
        <v>0.85256410256410253</v>
      </c>
      <c r="J7" s="1">
        <f t="shared" si="1"/>
        <v>0.83974358974358976</v>
      </c>
      <c r="K7" s="1">
        <f t="shared" si="1"/>
        <v>0.80128205128205132</v>
      </c>
      <c r="L7" s="1">
        <f t="shared" si="1"/>
        <v>0.79487179487179482</v>
      </c>
    </row>
    <row r="8" spans="1:12" x14ac:dyDescent="0.25">
      <c r="A8" s="2" t="s">
        <v>6</v>
      </c>
      <c r="B8" s="1">
        <f>B2/(B2+B5)</f>
        <v>0.91044776119402981</v>
      </c>
      <c r="C8" s="8">
        <f t="shared" ref="C8:L8" si="2">C2/(C2+C5)</f>
        <v>0.9</v>
      </c>
      <c r="D8" s="8">
        <f t="shared" si="2"/>
        <v>0.86075949367088611</v>
      </c>
      <c r="E8" s="8">
        <f t="shared" si="2"/>
        <v>0.86250000000000004</v>
      </c>
      <c r="F8" s="6">
        <f t="shared" si="2"/>
        <v>0.86585365853658536</v>
      </c>
      <c r="G8" s="1">
        <f t="shared" si="2"/>
        <v>0.83720930232558144</v>
      </c>
      <c r="H8" s="1">
        <f t="shared" si="2"/>
        <v>0.82758620689655171</v>
      </c>
      <c r="I8" s="1">
        <f t="shared" si="2"/>
        <v>0.8089887640449438</v>
      </c>
      <c r="J8" s="1">
        <f t="shared" si="2"/>
        <v>0.77894736842105261</v>
      </c>
      <c r="K8" s="1">
        <f t="shared" si="2"/>
        <v>0.73267326732673266</v>
      </c>
      <c r="L8" s="1">
        <f t="shared" si="2"/>
        <v>0.71698113207547165</v>
      </c>
    </row>
    <row r="9" spans="1:12" x14ac:dyDescent="0.25">
      <c r="A9" s="2" t="s">
        <v>7</v>
      </c>
      <c r="B9" s="1">
        <f>B3/(B3+B4)</f>
        <v>0.8089887640449438</v>
      </c>
      <c r="C9" s="8">
        <f t="shared" ref="C9:L9" si="3">C3/(C3+C4)</f>
        <v>0.82558139534883723</v>
      </c>
      <c r="D9" s="8">
        <f t="shared" si="3"/>
        <v>0.87012987012987009</v>
      </c>
      <c r="E9" s="8">
        <f t="shared" si="3"/>
        <v>0.88157894736842102</v>
      </c>
      <c r="F9" s="6">
        <f t="shared" si="3"/>
        <v>0.90540540540540537</v>
      </c>
      <c r="G9" s="1">
        <f t="shared" si="3"/>
        <v>0.91428571428571426</v>
      </c>
      <c r="H9" s="1">
        <f t="shared" si="3"/>
        <v>0.91304347826086951</v>
      </c>
      <c r="I9" s="1">
        <f t="shared" si="3"/>
        <v>0.91044776119402981</v>
      </c>
      <c r="J9" s="1">
        <f t="shared" si="3"/>
        <v>0.93442622950819676</v>
      </c>
      <c r="K9" s="1">
        <f t="shared" si="3"/>
        <v>0.92727272727272725</v>
      </c>
      <c r="L9" s="1">
        <f t="shared" si="3"/>
        <v>0.96</v>
      </c>
    </row>
    <row r="10" spans="1:12" x14ac:dyDescent="0.25">
      <c r="A10" s="2" t="s">
        <v>8</v>
      </c>
      <c r="B10" s="1">
        <f>B2/(B2+B4)</f>
        <v>0.78205128205128205</v>
      </c>
      <c r="C10" s="8">
        <f t="shared" ref="C10:L10" si="4">C2/(C2+C4)</f>
        <v>0.80769230769230771</v>
      </c>
      <c r="D10" s="8">
        <f t="shared" si="4"/>
        <v>0.87179487179487181</v>
      </c>
      <c r="E10" s="8">
        <f t="shared" si="4"/>
        <v>0.88461538461538458</v>
      </c>
      <c r="F10" s="6">
        <f t="shared" si="4"/>
        <v>0.91025641025641024</v>
      </c>
      <c r="G10" s="1">
        <f t="shared" si="4"/>
        <v>0.92307692307692313</v>
      </c>
      <c r="H10" s="1">
        <f t="shared" si="4"/>
        <v>0.92307692307692313</v>
      </c>
      <c r="I10" s="1">
        <f t="shared" si="4"/>
        <v>0.92307692307692313</v>
      </c>
      <c r="J10" s="1">
        <f t="shared" si="4"/>
        <v>0.94871794871794868</v>
      </c>
      <c r="K10" s="1">
        <f t="shared" si="4"/>
        <v>0.94871794871794868</v>
      </c>
      <c r="L10" s="1">
        <f t="shared" si="4"/>
        <v>0.97435897435897434</v>
      </c>
    </row>
    <row r="11" spans="1:12" x14ac:dyDescent="0.25">
      <c r="A11" s="2" t="s">
        <v>9</v>
      </c>
      <c r="B11" s="1">
        <f>2*B2/(2*B2+B4+B5)</f>
        <v>0.8413793103448276</v>
      </c>
      <c r="C11" s="8">
        <f t="shared" ref="C11:L11" si="5">2*C2/(2*C2+C4+C5)</f>
        <v>0.85135135135135132</v>
      </c>
      <c r="D11" s="8">
        <f t="shared" si="5"/>
        <v>0.86624203821656054</v>
      </c>
      <c r="E11" s="8">
        <f t="shared" si="5"/>
        <v>0.87341772151898733</v>
      </c>
      <c r="F11" s="6">
        <f t="shared" si="5"/>
        <v>0.88749999999999996</v>
      </c>
      <c r="G11" s="1">
        <f t="shared" si="5"/>
        <v>0.87804878048780488</v>
      </c>
      <c r="H11" s="1">
        <f t="shared" si="5"/>
        <v>0.87272727272727268</v>
      </c>
      <c r="I11" s="1">
        <f t="shared" si="5"/>
        <v>0.86227544910179643</v>
      </c>
      <c r="J11" s="1">
        <f t="shared" si="5"/>
        <v>0.8554913294797688</v>
      </c>
      <c r="K11" s="1">
        <f t="shared" si="5"/>
        <v>0.82681564245810057</v>
      </c>
      <c r="L11" s="1">
        <f t="shared" si="5"/>
        <v>0.82608695652173914</v>
      </c>
    </row>
    <row r="12" spans="1:12" x14ac:dyDescent="0.25">
      <c r="A12" s="2" t="s">
        <v>10</v>
      </c>
      <c r="B12" s="1">
        <f>(B2*B3-B4*B5)/SQRT((B2+B4)*(B2+B5)*(B3+B4)*(B3+B5))</f>
        <v>0.71224643610581173</v>
      </c>
      <c r="C12" s="8">
        <f t="shared" ref="C12:L12" si="6">(C2*C3-C4*C5)/SQRT((C2+C4)*(C2+C5)*(C3+C4)*(C3+C5))</f>
        <v>0.72175496711705389</v>
      </c>
      <c r="D12" s="8">
        <f>(D2*D3-D4*D5)/SQRT((D2+D4)*(D2+D5)*(D3+D4)*(D3+D5))</f>
        <v>0.73082929481657422</v>
      </c>
      <c r="E12" s="8">
        <f t="shared" si="6"/>
        <v>0.74383430526173666</v>
      </c>
      <c r="F12" s="6">
        <f t="shared" si="6"/>
        <v>0.77024424894464516</v>
      </c>
      <c r="G12" s="1">
        <f t="shared" si="6"/>
        <v>0.74753193022837727</v>
      </c>
      <c r="H12" s="1">
        <f t="shared" si="6"/>
        <v>0.735682938029248</v>
      </c>
      <c r="I12" s="1">
        <f t="shared" si="6"/>
        <v>0.71224643610581173</v>
      </c>
      <c r="J12" s="1">
        <f t="shared" si="6"/>
        <v>0.69622425552228984</v>
      </c>
      <c r="K12" s="1">
        <f t="shared" si="6"/>
        <v>0.6306027005782624</v>
      </c>
      <c r="L12" s="1">
        <f t="shared" si="6"/>
        <v>0.6318585941639695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Antimicrobial</vt:lpstr>
      <vt:lpstr>Hemolytic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Илья</cp:lastModifiedBy>
  <dcterms:created xsi:type="dcterms:W3CDTF">2023-06-20T13:54:34Z</dcterms:created>
  <dcterms:modified xsi:type="dcterms:W3CDTF">2024-10-06T18:55:01Z</dcterms:modified>
</cp:coreProperties>
</file>